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95" windowHeight="10200" tabRatio="593"/>
  </bookViews>
  <sheets>
    <sheet name="пр 11 МЦП 2017 г" sheetId="26" r:id="rId1"/>
  </sheets>
  <definedNames>
    <definedName name="_xlnm.Print_Titles" localSheetId="0">'пр 11 МЦП 2017 г'!$8:$8</definedName>
  </definedNames>
  <calcPr calcId="125725"/>
</workbook>
</file>

<file path=xl/calcChain.xml><?xml version="1.0" encoding="utf-8"?>
<calcChain xmlns="http://schemas.openxmlformats.org/spreadsheetml/2006/main">
  <c r="E23" i="26"/>
  <c r="E55"/>
  <c r="D55"/>
  <c r="E13"/>
  <c r="D13"/>
  <c r="F18"/>
  <c r="F22"/>
  <c r="E19"/>
  <c r="F27"/>
  <c r="F28"/>
  <c r="F20"/>
  <c r="F21"/>
  <c r="F23"/>
  <c r="F24"/>
  <c r="F25"/>
  <c r="F26"/>
  <c r="F30"/>
  <c r="F31"/>
  <c r="F32"/>
  <c r="F33"/>
  <c r="F35"/>
  <c r="F36"/>
  <c r="F37"/>
  <c r="F38"/>
  <c r="F39"/>
  <c r="F40"/>
  <c r="F42"/>
  <c r="F43"/>
  <c r="F44"/>
  <c r="F45"/>
  <c r="F47"/>
  <c r="F48"/>
  <c r="F49"/>
  <c r="F50"/>
  <c r="F52"/>
  <c r="F53"/>
  <c r="F54"/>
  <c r="F56"/>
  <c r="F55" s="1"/>
  <c r="F17"/>
  <c r="F16"/>
  <c r="F15"/>
  <c r="E51"/>
  <c r="E46"/>
  <c r="E41"/>
  <c r="E34"/>
  <c r="E29"/>
  <c r="F12"/>
  <c r="F11"/>
  <c r="E9"/>
  <c r="F51" l="1"/>
  <c r="F13"/>
  <c r="D19"/>
  <c r="F19"/>
  <c r="F46"/>
  <c r="F9"/>
  <c r="F34"/>
  <c r="F41"/>
  <c r="E58"/>
  <c r="D51" l="1"/>
  <c r="D46"/>
  <c r="D41"/>
  <c r="D34"/>
  <c r="D29"/>
  <c r="F29" s="1"/>
  <c r="F58" s="1"/>
  <c r="D9"/>
  <c r="D58" l="1"/>
</calcChain>
</file>

<file path=xl/sharedStrings.xml><?xml version="1.0" encoding="utf-8"?>
<sst xmlns="http://schemas.openxmlformats.org/spreadsheetml/2006/main" count="102" uniqueCount="96">
  <si>
    <t>ЦСР</t>
  </si>
  <si>
    <t>Муниципальная программа «Развитие образования в городе Кызыле на 2015-2017 годы»</t>
  </si>
  <si>
    <t>Муниципальная программа «Развитие культуры города Кызыла на 2015 – 2017 годы»</t>
  </si>
  <si>
    <t>Муниципальная программа «Социальная поддержка населения города Кызыла на 2015-2017 годы»</t>
  </si>
  <si>
    <t>Муниципальная программа «Развитие физической культуры, спорта и молодежной политики города Кызыла на 2015 – 2017 годы»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</si>
  <si>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</si>
  <si>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 xml:space="preserve">БЮДЖЕТНЫЕ АССИГНОВАНИЯ НА РЕАЛИЗАЦИЮ МУНИЦИПАЛЬНЫХ  ПРОГРАММ   НА 2017 ГОД </t>
  </si>
  <si>
    <t>п/п</t>
  </si>
  <si>
    <t xml:space="preserve">Наименование 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</si>
  <si>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</si>
  <si>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</si>
  <si>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</si>
  <si>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</si>
  <si>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</si>
  <si>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</si>
  <si>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</si>
  <si>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</si>
  <si>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</si>
  <si>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</si>
  <si>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</si>
  <si>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</si>
  <si>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</si>
  <si>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</si>
  <si>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</si>
  <si>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</si>
  <si>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</si>
  <si>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</si>
  <si>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</si>
  <si>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</si>
  <si>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</si>
  <si>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</si>
  <si>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</si>
  <si>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</si>
  <si>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</si>
  <si>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</si>
  <si>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</si>
  <si>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«Развитие доступной городской среды для инвалидов и других маломобильных групп населения города Кызыла на 2016-2017 годы» </t>
  </si>
  <si>
    <t>03 60 0000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</si>
  <si>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</si>
  <si>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</si>
  <si>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</si>
  <si>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</si>
  <si>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</si>
  <si>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</si>
  <si>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</si>
  <si>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</si>
  <si>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</si>
  <si>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</si>
  <si>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</si>
  <si>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</si>
  <si>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</si>
  <si>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</si>
  <si>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</si>
  <si>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</si>
  <si>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</si>
  <si>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</si>
  <si>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</si>
  <si>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</si>
  <si>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</si>
  <si>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</si>
  <si>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</si>
  <si>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</si>
  <si>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</si>
  <si>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</si>
  <si>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</si>
  <si>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</si>
  <si>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</si>
  <si>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</si>
  <si>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</si>
  <si>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</si>
  <si>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</si>
  <si>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</si>
  <si>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</si>
  <si>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</si>
  <si>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</si>
  <si>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</si>
  <si>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</si>
  <si>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09 00 0000</t>
  </si>
  <si>
    <t xml:space="preserve">     - подпрограмма  "Управление муниципальным долгом"</t>
  </si>
  <si>
    <t>09 10 0000</t>
  </si>
  <si>
    <t>Итого</t>
  </si>
  <si>
    <t>Изменения (+;-)</t>
  </si>
  <si>
    <t>Сумма на год</t>
  </si>
  <si>
    <t>Сумма с учетом изменений</t>
  </si>
  <si>
    <t>03 70 0000</t>
  </si>
  <si>
    <t>03 80 0000</t>
  </si>
  <si>
    <t>подпрограмма "Формирование современной городской  среды на 2017 год"</t>
  </si>
  <si>
    <t>подпрограмма «Охрана атмосферного воздуха г. Кызыла»</t>
  </si>
  <si>
    <t>Приложение 11</t>
  </si>
  <si>
    <t>02 40 000</t>
  </si>
  <si>
    <t>подпрограммы «Развитие внутреннего и въездного туризма»</t>
  </si>
  <si>
    <t>Приложение 4</t>
  </si>
  <si>
    <t xml:space="preserve">                                                                                                                                                       к  решению Хурала представителей г. Кызыла</t>
  </si>
  <si>
    <t>от 07.09.2017 г. № 347</t>
  </si>
  <si>
    <t xml:space="preserve">                                                                                                                                                                                                                              к  решению Хурала представителей г. Кызыла</t>
  </si>
  <si>
    <t xml:space="preserve">                                                                                                                                                                                              от 28 декабря 2016 г. № 305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</si>
</sst>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00\.00\.0"/>
    <numFmt numFmtId="168" formatCode="#,##0.0_ ;[Red]\-#,##0.0\ 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0" xfId="1" applyFont="1"/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 wrapText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vertical="center"/>
      <protection hidden="1"/>
    </xf>
    <xf numFmtId="165" fontId="4" fillId="0" borderId="1" xfId="1" applyNumberFormat="1" applyFont="1" applyFill="1" applyBorder="1" applyAlignment="1" applyProtection="1">
      <alignment vertic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168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protection hidden="1"/>
    </xf>
    <xf numFmtId="0" fontId="3" fillId="0" borderId="1" xfId="1" applyFont="1" applyBorder="1"/>
    <xf numFmtId="0" fontId="3" fillId="0" borderId="0" xfId="1" applyFont="1" applyAlignment="1" applyProtection="1">
      <protection hidden="1"/>
    </xf>
    <xf numFmtId="166" fontId="4" fillId="0" borderId="1" xfId="1" applyNumberFormat="1" applyFont="1" applyFill="1" applyBorder="1" applyAlignment="1">
      <alignment vertical="center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3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horizontal="right" vertical="center"/>
      <protection hidden="1"/>
    </xf>
    <xf numFmtId="166" fontId="3" fillId="0" borderId="1" xfId="1" applyNumberFormat="1" applyFont="1" applyBorder="1" applyAlignment="1">
      <alignment horizontal="right" vertical="center"/>
    </xf>
    <xf numFmtId="166" fontId="3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left" vertical="center" wrapText="1" indent="2"/>
    </xf>
    <xf numFmtId="166" fontId="3" fillId="0" borderId="1" xfId="1" applyNumberFormat="1" applyFont="1" applyFill="1" applyBorder="1" applyAlignment="1">
      <alignment horizontal="right" vertical="center"/>
    </xf>
    <xf numFmtId="165" fontId="3" fillId="0" borderId="0" xfId="1" applyNumberFormat="1" applyFont="1"/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0" xfId="1" applyFont="1" applyAlignment="1"/>
    <xf numFmtId="0" fontId="2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4" sqref="A4:XFD4"/>
    </sheetView>
  </sheetViews>
  <sheetFormatPr defaultColWidth="9.140625" defaultRowHeight="15.75"/>
  <cols>
    <col min="1" max="1" width="7.28515625" style="2" customWidth="1"/>
    <col min="2" max="2" width="75.28515625" style="2" customWidth="1"/>
    <col min="3" max="3" width="13.28515625" style="2" customWidth="1"/>
    <col min="4" max="4" width="13.5703125" style="21" customWidth="1"/>
    <col min="5" max="5" width="13.85546875" style="2" customWidth="1"/>
    <col min="6" max="6" width="16" style="2" customWidth="1"/>
    <col min="7" max="188" width="9.140625" style="2" customWidth="1"/>
    <col min="189" max="16384" width="9.140625" style="2"/>
  </cols>
  <sheetData>
    <row r="1" spans="1:8" ht="20.25" customHeight="1">
      <c r="C1" s="37" t="s">
        <v>91</v>
      </c>
      <c r="D1" s="37"/>
      <c r="E1" s="37"/>
      <c r="F1" s="37"/>
      <c r="G1" s="25"/>
      <c r="H1" s="25"/>
    </row>
    <row r="2" spans="1:8">
      <c r="B2" s="40" t="s">
        <v>92</v>
      </c>
      <c r="C2" s="40"/>
      <c r="D2" s="40"/>
      <c r="E2" s="40"/>
      <c r="F2" s="40"/>
      <c r="G2" s="25"/>
      <c r="H2" s="25"/>
    </row>
    <row r="3" spans="1:8">
      <c r="B3" s="23"/>
      <c r="C3" s="38" t="s">
        <v>93</v>
      </c>
      <c r="D3" s="38"/>
      <c r="E3" s="38"/>
      <c r="F3" s="38"/>
      <c r="G3" s="19"/>
      <c r="H3" s="19"/>
    </row>
    <row r="4" spans="1:8" s="41" customFormat="1" ht="16.5" customHeight="1">
      <c r="B4" s="23"/>
      <c r="C4" s="23"/>
      <c r="D4" s="23"/>
      <c r="F4" s="41" t="s">
        <v>88</v>
      </c>
    </row>
    <row r="5" spans="1:8" s="41" customFormat="1" ht="16.5" customHeight="1">
      <c r="B5" s="42" t="s">
        <v>94</v>
      </c>
      <c r="C5" s="42"/>
      <c r="D5" s="42"/>
      <c r="E5" s="42"/>
      <c r="F5" s="42"/>
    </row>
    <row r="6" spans="1:8" ht="15.75" customHeight="1">
      <c r="A6" s="43" t="s">
        <v>95</v>
      </c>
      <c r="B6" s="43"/>
      <c r="C6" s="43"/>
      <c r="D6" s="43"/>
      <c r="E6" s="43"/>
      <c r="F6" s="43"/>
    </row>
    <row r="7" spans="1:8">
      <c r="A7" s="4"/>
      <c r="B7" s="39" t="s">
        <v>6</v>
      </c>
      <c r="C7" s="39"/>
      <c r="D7" s="39"/>
      <c r="E7" s="39"/>
      <c r="F7" s="39"/>
      <c r="G7" s="39"/>
    </row>
    <row r="8" spans="1:8" ht="49.5" customHeight="1">
      <c r="A8" s="5" t="s">
        <v>7</v>
      </c>
      <c r="B8" s="6" t="s">
        <v>8</v>
      </c>
      <c r="C8" s="6" t="s">
        <v>0</v>
      </c>
      <c r="D8" s="6" t="s">
        <v>82</v>
      </c>
      <c r="E8" s="22" t="s">
        <v>81</v>
      </c>
      <c r="F8" s="22" t="s">
        <v>83</v>
      </c>
    </row>
    <row r="9" spans="1:8" ht="47.25">
      <c r="A9" s="27">
        <v>1</v>
      </c>
      <c r="B9" s="28" t="s">
        <v>9</v>
      </c>
      <c r="C9" s="29" t="s">
        <v>10</v>
      </c>
      <c r="D9" s="17">
        <f>D11+D12</f>
        <v>1451.6</v>
      </c>
      <c r="E9" s="31">
        <f t="shared" ref="E9:F9" si="0">E11+E12</f>
        <v>310</v>
      </c>
      <c r="F9" s="17">
        <f t="shared" si="0"/>
        <v>1761.6</v>
      </c>
    </row>
    <row r="10" spans="1:8">
      <c r="A10" s="10"/>
      <c r="B10" s="11" t="s">
        <v>11</v>
      </c>
      <c r="C10" s="12"/>
      <c r="D10" s="9"/>
      <c r="E10" s="32"/>
      <c r="F10" s="24"/>
    </row>
    <row r="11" spans="1:8" ht="47.25">
      <c r="A11" s="7"/>
      <c r="B11" s="1" t="s">
        <v>12</v>
      </c>
      <c r="C11" s="8" t="s">
        <v>13</v>
      </c>
      <c r="D11" s="9">
        <v>70</v>
      </c>
      <c r="E11" s="32"/>
      <c r="F11" s="9">
        <f>D11+E11</f>
        <v>70</v>
      </c>
    </row>
    <row r="12" spans="1:8" ht="31.5">
      <c r="A12" s="7"/>
      <c r="B12" s="1" t="s">
        <v>14</v>
      </c>
      <c r="C12" s="8" t="s">
        <v>15</v>
      </c>
      <c r="D12" s="9">
        <v>1381.6</v>
      </c>
      <c r="E12" s="32">
        <v>310</v>
      </c>
      <c r="F12" s="9">
        <f>D12+E12</f>
        <v>1691.6</v>
      </c>
    </row>
    <row r="13" spans="1:8" ht="31.5">
      <c r="A13" s="30">
        <v>2</v>
      </c>
      <c r="B13" s="28" t="s">
        <v>16</v>
      </c>
      <c r="C13" s="29" t="s">
        <v>17</v>
      </c>
      <c r="D13" s="17">
        <f>D15+D16+D17+D18</f>
        <v>32662.3</v>
      </c>
      <c r="E13" s="17">
        <f t="shared" ref="E13:F13" si="1">E15+E16+E17+E18</f>
        <v>-1203.4000000000001</v>
      </c>
      <c r="F13" s="17">
        <f t="shared" si="1"/>
        <v>31458.899999999998</v>
      </c>
    </row>
    <row r="14" spans="1:8">
      <c r="A14" s="13"/>
      <c r="B14" s="1" t="s">
        <v>11</v>
      </c>
      <c r="C14" s="8"/>
      <c r="D14" s="9"/>
      <c r="E14" s="32"/>
      <c r="F14" s="24"/>
    </row>
    <row r="15" spans="1:8">
      <c r="A15" s="13"/>
      <c r="B15" s="1" t="s">
        <v>18</v>
      </c>
      <c r="C15" s="8" t="s">
        <v>19</v>
      </c>
      <c r="D15" s="9">
        <v>326.10000000000002</v>
      </c>
      <c r="E15" s="32"/>
      <c r="F15" s="9">
        <f t="shared" ref="F15:F56" si="2">D15+E15</f>
        <v>326.10000000000002</v>
      </c>
    </row>
    <row r="16" spans="1:8">
      <c r="A16" s="13"/>
      <c r="B16" s="1" t="s">
        <v>20</v>
      </c>
      <c r="C16" s="8" t="s">
        <v>21</v>
      </c>
      <c r="D16" s="9">
        <v>2080</v>
      </c>
      <c r="E16" s="32"/>
      <c r="F16" s="9">
        <f t="shared" si="2"/>
        <v>2080</v>
      </c>
    </row>
    <row r="17" spans="1:9" ht="31.5">
      <c r="A17" s="13"/>
      <c r="B17" s="1" t="s">
        <v>22</v>
      </c>
      <c r="C17" s="8" t="s">
        <v>23</v>
      </c>
      <c r="D17" s="9">
        <v>29905.5</v>
      </c>
      <c r="E17" s="32">
        <v>-1203.4000000000001</v>
      </c>
      <c r="F17" s="9">
        <f t="shared" si="2"/>
        <v>28702.1</v>
      </c>
      <c r="I17" s="36"/>
    </row>
    <row r="18" spans="1:9">
      <c r="A18" s="13"/>
      <c r="B18" s="34" t="s">
        <v>90</v>
      </c>
      <c r="C18" s="8" t="s">
        <v>89</v>
      </c>
      <c r="D18" s="9">
        <v>350.7</v>
      </c>
      <c r="E18" s="32"/>
      <c r="F18" s="9">
        <f t="shared" si="2"/>
        <v>350.7</v>
      </c>
    </row>
    <row r="19" spans="1:9" ht="47.25">
      <c r="A19" s="27">
        <v>3</v>
      </c>
      <c r="B19" s="28" t="s">
        <v>24</v>
      </c>
      <c r="C19" s="29" t="s">
        <v>25</v>
      </c>
      <c r="D19" s="31">
        <f t="shared" ref="D19:E19" si="3">SUM(D21:D28)</f>
        <v>313921.90000000002</v>
      </c>
      <c r="E19" s="31">
        <f t="shared" si="3"/>
        <v>41728.300000000003</v>
      </c>
      <c r="F19" s="31">
        <f>SUM(F21:F28)</f>
        <v>355650.2</v>
      </c>
    </row>
    <row r="20" spans="1:9">
      <c r="A20" s="7"/>
      <c r="B20" s="11" t="s">
        <v>11</v>
      </c>
      <c r="C20" s="8"/>
      <c r="D20" s="9"/>
      <c r="E20" s="32"/>
      <c r="F20" s="9">
        <f t="shared" si="2"/>
        <v>0</v>
      </c>
    </row>
    <row r="21" spans="1:9" ht="31.5">
      <c r="A21" s="7"/>
      <c r="B21" s="1" t="s">
        <v>26</v>
      </c>
      <c r="C21" s="8" t="s">
        <v>27</v>
      </c>
      <c r="D21" s="9">
        <v>143577.60000000001</v>
      </c>
      <c r="E21" s="33">
        <v>287</v>
      </c>
      <c r="F21" s="9">
        <f t="shared" si="2"/>
        <v>143864.6</v>
      </c>
    </row>
    <row r="22" spans="1:9" ht="31.5">
      <c r="A22" s="7"/>
      <c r="B22" s="1" t="s">
        <v>28</v>
      </c>
      <c r="C22" s="8" t="s">
        <v>29</v>
      </c>
      <c r="D22" s="9">
        <v>37393.4</v>
      </c>
      <c r="E22" s="33">
        <v>13669.2</v>
      </c>
      <c r="F22" s="9">
        <f t="shared" si="2"/>
        <v>51062.600000000006</v>
      </c>
    </row>
    <row r="23" spans="1:9" ht="31.5">
      <c r="A23" s="7"/>
      <c r="B23" s="1" t="s">
        <v>30</v>
      </c>
      <c r="C23" s="8" t="s">
        <v>31</v>
      </c>
      <c r="D23" s="9">
        <v>4777.1000000000004</v>
      </c>
      <c r="E23" s="32">
        <f>2182.4+1300</f>
        <v>3482.4</v>
      </c>
      <c r="F23" s="9">
        <f t="shared" si="2"/>
        <v>8259.5</v>
      </c>
      <c r="I23" s="36"/>
    </row>
    <row r="24" spans="1:9" ht="31.5">
      <c r="A24" s="7"/>
      <c r="B24" s="1" t="s">
        <v>32</v>
      </c>
      <c r="C24" s="8" t="s">
        <v>33</v>
      </c>
      <c r="D24" s="9">
        <v>8722.5</v>
      </c>
      <c r="E24" s="32">
        <v>-2543.4</v>
      </c>
      <c r="F24" s="9">
        <f t="shared" si="2"/>
        <v>6179.1</v>
      </c>
    </row>
    <row r="25" spans="1:9" ht="31.5">
      <c r="A25" s="7"/>
      <c r="B25" s="1" t="s">
        <v>34</v>
      </c>
      <c r="C25" s="8" t="s">
        <v>35</v>
      </c>
      <c r="D25" s="9">
        <v>67160.3</v>
      </c>
      <c r="E25" s="32">
        <v>20132.900000000001</v>
      </c>
      <c r="F25" s="9">
        <f t="shared" si="2"/>
        <v>87293.200000000012</v>
      </c>
    </row>
    <row r="26" spans="1:9" ht="47.25">
      <c r="A26" s="7"/>
      <c r="B26" s="1" t="s">
        <v>36</v>
      </c>
      <c r="C26" s="8" t="s">
        <v>37</v>
      </c>
      <c r="D26" s="9">
        <v>513</v>
      </c>
      <c r="E26" s="32"/>
      <c r="F26" s="9">
        <f t="shared" si="2"/>
        <v>513</v>
      </c>
    </row>
    <row r="27" spans="1:9">
      <c r="A27" s="7"/>
      <c r="B27" s="34" t="s">
        <v>87</v>
      </c>
      <c r="C27" s="8" t="s">
        <v>84</v>
      </c>
      <c r="D27" s="9">
        <v>930</v>
      </c>
      <c r="E27" s="32"/>
      <c r="F27" s="9">
        <f t="shared" si="2"/>
        <v>930</v>
      </c>
    </row>
    <row r="28" spans="1:9" ht="23.25" customHeight="1">
      <c r="A28" s="7"/>
      <c r="B28" s="34" t="s">
        <v>86</v>
      </c>
      <c r="C28" s="8" t="s">
        <v>85</v>
      </c>
      <c r="D28" s="9">
        <v>50848</v>
      </c>
      <c r="E28" s="32">
        <v>6700.2</v>
      </c>
      <c r="F28" s="9">
        <f t="shared" si="2"/>
        <v>57548.2</v>
      </c>
    </row>
    <row r="29" spans="1:9">
      <c r="A29" s="27">
        <v>4</v>
      </c>
      <c r="B29" s="28" t="s">
        <v>38</v>
      </c>
      <c r="C29" s="29" t="s">
        <v>39</v>
      </c>
      <c r="D29" s="17">
        <f t="shared" ref="D29:E29" si="4">D32+D33+D31</f>
        <v>36454.700000000004</v>
      </c>
      <c r="E29" s="31">
        <f t="shared" si="4"/>
        <v>1919.9</v>
      </c>
      <c r="F29" s="17">
        <f t="shared" si="2"/>
        <v>38374.600000000006</v>
      </c>
    </row>
    <row r="30" spans="1:9">
      <c r="A30" s="7"/>
      <c r="B30" s="1" t="s">
        <v>11</v>
      </c>
      <c r="C30" s="8"/>
      <c r="D30" s="9"/>
      <c r="E30" s="32"/>
      <c r="F30" s="9">
        <f t="shared" si="2"/>
        <v>0</v>
      </c>
    </row>
    <row r="31" spans="1:9" ht="31.5">
      <c r="A31" s="7"/>
      <c r="B31" s="1" t="s">
        <v>40</v>
      </c>
      <c r="C31" s="8" t="s">
        <v>41</v>
      </c>
      <c r="D31" s="9">
        <v>5285.3</v>
      </c>
      <c r="E31" s="32"/>
      <c r="F31" s="9">
        <f t="shared" si="2"/>
        <v>5285.3</v>
      </c>
    </row>
    <row r="32" spans="1:9">
      <c r="A32" s="7"/>
      <c r="B32" s="1" t="s">
        <v>42</v>
      </c>
      <c r="C32" s="8" t="s">
        <v>43</v>
      </c>
      <c r="D32" s="9">
        <v>30378.400000000001</v>
      </c>
      <c r="E32" s="32">
        <v>1919.9</v>
      </c>
      <c r="F32" s="9">
        <f t="shared" si="2"/>
        <v>32298.300000000003</v>
      </c>
    </row>
    <row r="33" spans="1:6" ht="31.5">
      <c r="A33" s="7"/>
      <c r="B33" s="1" t="s">
        <v>44</v>
      </c>
      <c r="C33" s="8" t="s">
        <v>45</v>
      </c>
      <c r="D33" s="9">
        <v>791</v>
      </c>
      <c r="E33" s="32"/>
      <c r="F33" s="9">
        <f t="shared" si="2"/>
        <v>791</v>
      </c>
    </row>
    <row r="34" spans="1:6" ht="31.5">
      <c r="A34" s="27">
        <v>5</v>
      </c>
      <c r="B34" s="28" t="s">
        <v>1</v>
      </c>
      <c r="C34" s="29" t="s">
        <v>46</v>
      </c>
      <c r="D34" s="17">
        <f t="shared" ref="D34:F34" si="5">SUM(D36:D40)</f>
        <v>1417567.2999999998</v>
      </c>
      <c r="E34" s="31">
        <f t="shared" si="5"/>
        <v>-12491.900000000001</v>
      </c>
      <c r="F34" s="17">
        <f t="shared" si="5"/>
        <v>1405075.4</v>
      </c>
    </row>
    <row r="35" spans="1:6">
      <c r="A35" s="7"/>
      <c r="B35" s="1" t="s">
        <v>11</v>
      </c>
      <c r="C35" s="8"/>
      <c r="D35" s="9"/>
      <c r="E35" s="32"/>
      <c r="F35" s="9">
        <f t="shared" si="2"/>
        <v>0</v>
      </c>
    </row>
    <row r="36" spans="1:6">
      <c r="A36" s="7"/>
      <c r="B36" s="1" t="s">
        <v>47</v>
      </c>
      <c r="C36" s="8" t="s">
        <v>48</v>
      </c>
      <c r="D36" s="9">
        <v>469310.1</v>
      </c>
      <c r="E36" s="32">
        <v>-15237.9</v>
      </c>
      <c r="F36" s="9">
        <f t="shared" si="2"/>
        <v>454072.19999999995</v>
      </c>
    </row>
    <row r="37" spans="1:6">
      <c r="A37" s="7"/>
      <c r="B37" s="1" t="s">
        <v>49</v>
      </c>
      <c r="C37" s="8" t="s">
        <v>50</v>
      </c>
      <c r="D37" s="9">
        <v>871554.3</v>
      </c>
      <c r="E37" s="32">
        <v>192.8</v>
      </c>
      <c r="F37" s="9">
        <f t="shared" si="2"/>
        <v>871747.10000000009</v>
      </c>
    </row>
    <row r="38" spans="1:6">
      <c r="A38" s="7"/>
      <c r="B38" s="1" t="s">
        <v>51</v>
      </c>
      <c r="C38" s="8" t="s">
        <v>52</v>
      </c>
      <c r="D38" s="9">
        <v>49074.5</v>
      </c>
      <c r="E38" s="32">
        <v>3950.7</v>
      </c>
      <c r="F38" s="9">
        <f t="shared" si="2"/>
        <v>53025.2</v>
      </c>
    </row>
    <row r="39" spans="1:6">
      <c r="A39" s="7"/>
      <c r="B39" s="1" t="s">
        <v>53</v>
      </c>
      <c r="C39" s="8" t="s">
        <v>54</v>
      </c>
      <c r="D39" s="9">
        <v>8728.2000000000007</v>
      </c>
      <c r="E39" s="32"/>
      <c r="F39" s="9">
        <f t="shared" si="2"/>
        <v>8728.2000000000007</v>
      </c>
    </row>
    <row r="40" spans="1:6" ht="31.5">
      <c r="A40" s="7"/>
      <c r="B40" s="1" t="s">
        <v>55</v>
      </c>
      <c r="C40" s="8" t="s">
        <v>56</v>
      </c>
      <c r="D40" s="9">
        <v>18900.2</v>
      </c>
      <c r="E40" s="32">
        <v>-1397.5</v>
      </c>
      <c r="F40" s="9">
        <f t="shared" si="2"/>
        <v>17502.7</v>
      </c>
    </row>
    <row r="41" spans="1:6" ht="31.5">
      <c r="A41" s="27">
        <v>6</v>
      </c>
      <c r="B41" s="28" t="s">
        <v>2</v>
      </c>
      <c r="C41" s="29" t="s">
        <v>57</v>
      </c>
      <c r="D41" s="17">
        <f>D43+D44+D45</f>
        <v>42785</v>
      </c>
      <c r="E41" s="31">
        <f t="shared" ref="E41:F41" si="6">E43+E44+E45</f>
        <v>3337.6</v>
      </c>
      <c r="F41" s="17">
        <f t="shared" si="6"/>
        <v>46122.600000000006</v>
      </c>
    </row>
    <row r="42" spans="1:6">
      <c r="A42" s="7"/>
      <c r="B42" s="1" t="s">
        <v>58</v>
      </c>
      <c r="C42" s="8"/>
      <c r="D42" s="9"/>
      <c r="E42" s="32"/>
      <c r="F42" s="9">
        <f t="shared" si="2"/>
        <v>0</v>
      </c>
    </row>
    <row r="43" spans="1:6" ht="31.5">
      <c r="A43" s="7"/>
      <c r="B43" s="1" t="s">
        <v>59</v>
      </c>
      <c r="C43" s="8" t="s">
        <v>60</v>
      </c>
      <c r="D43" s="9">
        <v>20254.7</v>
      </c>
      <c r="E43" s="32">
        <v>1130.8</v>
      </c>
      <c r="F43" s="9">
        <f t="shared" si="2"/>
        <v>21385.5</v>
      </c>
    </row>
    <row r="44" spans="1:6">
      <c r="A44" s="7"/>
      <c r="B44" s="1" t="s">
        <v>61</v>
      </c>
      <c r="C44" s="8" t="s">
        <v>62</v>
      </c>
      <c r="D44" s="9">
        <v>14576.6</v>
      </c>
      <c r="E44" s="32">
        <v>974.8</v>
      </c>
      <c r="F44" s="9">
        <f t="shared" si="2"/>
        <v>15551.4</v>
      </c>
    </row>
    <row r="45" spans="1:6" ht="31.5">
      <c r="A45" s="7"/>
      <c r="B45" s="1" t="s">
        <v>63</v>
      </c>
      <c r="C45" s="8" t="s">
        <v>64</v>
      </c>
      <c r="D45" s="9">
        <v>7953.7</v>
      </c>
      <c r="E45" s="32">
        <v>1232</v>
      </c>
      <c r="F45" s="9">
        <f t="shared" si="2"/>
        <v>9185.7000000000007</v>
      </c>
    </row>
    <row r="46" spans="1:6" ht="31.5">
      <c r="A46" s="27">
        <v>7</v>
      </c>
      <c r="B46" s="28" t="s">
        <v>3</v>
      </c>
      <c r="C46" s="29" t="s">
        <v>65</v>
      </c>
      <c r="D46" s="17">
        <f t="shared" ref="D46:F46" si="7">D48+D49+D50</f>
        <v>390953.4</v>
      </c>
      <c r="E46" s="31">
        <f t="shared" si="7"/>
        <v>13585.1</v>
      </c>
      <c r="F46" s="17">
        <f t="shared" si="7"/>
        <v>404538.5</v>
      </c>
    </row>
    <row r="47" spans="1:6">
      <c r="A47" s="7"/>
      <c r="B47" s="1" t="s">
        <v>58</v>
      </c>
      <c r="C47" s="8"/>
      <c r="D47" s="9"/>
      <c r="E47" s="32"/>
      <c r="F47" s="9">
        <f t="shared" si="2"/>
        <v>0</v>
      </c>
    </row>
    <row r="48" spans="1:6" ht="31.5">
      <c r="A48" s="7"/>
      <c r="B48" s="1" t="s">
        <v>66</v>
      </c>
      <c r="C48" s="8" t="s">
        <v>67</v>
      </c>
      <c r="D48" s="9">
        <v>196541.8</v>
      </c>
      <c r="E48" s="32">
        <v>13585.1</v>
      </c>
      <c r="F48" s="9">
        <f t="shared" si="2"/>
        <v>210126.9</v>
      </c>
    </row>
    <row r="49" spans="1:6">
      <c r="A49" s="7"/>
      <c r="B49" s="1" t="s">
        <v>68</v>
      </c>
      <c r="C49" s="8" t="s">
        <v>69</v>
      </c>
      <c r="D49" s="9">
        <v>183398.6</v>
      </c>
      <c r="E49" s="32"/>
      <c r="F49" s="9">
        <f t="shared" si="2"/>
        <v>183398.6</v>
      </c>
    </row>
    <row r="50" spans="1:6" ht="31.5">
      <c r="A50" s="7"/>
      <c r="B50" s="1" t="s">
        <v>70</v>
      </c>
      <c r="C50" s="8" t="s">
        <v>71</v>
      </c>
      <c r="D50" s="9">
        <v>11013</v>
      </c>
      <c r="E50" s="32"/>
      <c r="F50" s="9">
        <f t="shared" si="2"/>
        <v>11013</v>
      </c>
    </row>
    <row r="51" spans="1:6" ht="31.5">
      <c r="A51" s="27">
        <v>8</v>
      </c>
      <c r="B51" s="28" t="s">
        <v>4</v>
      </c>
      <c r="C51" s="29" t="s">
        <v>72</v>
      </c>
      <c r="D51" s="17">
        <f t="shared" ref="D51:F51" si="8">D53+D54</f>
        <v>7261.6</v>
      </c>
      <c r="E51" s="31">
        <f t="shared" si="8"/>
        <v>0</v>
      </c>
      <c r="F51" s="17">
        <f t="shared" si="8"/>
        <v>7261.6</v>
      </c>
    </row>
    <row r="52" spans="1:6">
      <c r="A52" s="7"/>
      <c r="B52" s="2" t="s">
        <v>11</v>
      </c>
      <c r="C52" s="8"/>
      <c r="D52" s="9"/>
      <c r="E52" s="32"/>
      <c r="F52" s="9">
        <f t="shared" si="2"/>
        <v>0</v>
      </c>
    </row>
    <row r="53" spans="1:6">
      <c r="A53" s="7"/>
      <c r="B53" s="1" t="s">
        <v>73</v>
      </c>
      <c r="C53" s="8" t="s">
        <v>74</v>
      </c>
      <c r="D53" s="9">
        <v>6877.8</v>
      </c>
      <c r="E53" s="32"/>
      <c r="F53" s="9">
        <f t="shared" si="2"/>
        <v>6877.8</v>
      </c>
    </row>
    <row r="54" spans="1:6">
      <c r="A54" s="7"/>
      <c r="B54" s="1" t="s">
        <v>75</v>
      </c>
      <c r="C54" s="8" t="s">
        <v>76</v>
      </c>
      <c r="D54" s="9">
        <v>383.8</v>
      </c>
      <c r="E54" s="32"/>
      <c r="F54" s="9">
        <f t="shared" si="2"/>
        <v>383.8</v>
      </c>
    </row>
    <row r="55" spans="1:6" ht="47.25">
      <c r="A55" s="27">
        <v>9</v>
      </c>
      <c r="B55" s="28" t="s">
        <v>5</v>
      </c>
      <c r="C55" s="29" t="s">
        <v>77</v>
      </c>
      <c r="D55" s="26">
        <f>D56+D57</f>
        <v>14285.3</v>
      </c>
      <c r="E55" s="26">
        <f t="shared" ref="E55:F55" si="9">E56+E57</f>
        <v>0</v>
      </c>
      <c r="F55" s="26">
        <f t="shared" si="9"/>
        <v>14285.3</v>
      </c>
    </row>
    <row r="56" spans="1:6">
      <c r="A56" s="7"/>
      <c r="B56" s="1" t="s">
        <v>78</v>
      </c>
      <c r="C56" s="8" t="s">
        <v>79</v>
      </c>
      <c r="D56" s="9">
        <v>14285.3</v>
      </c>
      <c r="E56" s="35"/>
      <c r="F56" s="9">
        <f t="shared" si="2"/>
        <v>14285.3</v>
      </c>
    </row>
    <row r="57" spans="1:6" hidden="1">
      <c r="A57" s="7"/>
      <c r="B57" s="1"/>
      <c r="C57" s="8"/>
      <c r="D57" s="9"/>
      <c r="E57" s="35"/>
      <c r="F57" s="9"/>
    </row>
    <row r="58" spans="1:6">
      <c r="A58" s="14"/>
      <c r="B58" s="15" t="s">
        <v>80</v>
      </c>
      <c r="C58" s="16"/>
      <c r="D58" s="17">
        <f>D9+D13+D19+D29+D34+D41+D46+D51+D55</f>
        <v>2257343.0999999996</v>
      </c>
      <c r="E58" s="17">
        <f t="shared" ref="E58:F58" si="10">E9+E13+E19+E29+E34+E41+E46+E51+E55</f>
        <v>47185.599999999999</v>
      </c>
      <c r="F58" s="17">
        <f t="shared" si="10"/>
        <v>2304528.6999999997</v>
      </c>
    </row>
    <row r="59" spans="1:6">
      <c r="A59" s="18"/>
      <c r="B59" s="18"/>
      <c r="C59" s="3"/>
      <c r="D59" s="20"/>
    </row>
    <row r="60" spans="1:6">
      <c r="A60" s="3"/>
      <c r="B60" s="3"/>
      <c r="C60" s="3"/>
      <c r="D60" s="20"/>
    </row>
  </sheetData>
  <mergeCells count="6">
    <mergeCell ref="C1:F1"/>
    <mergeCell ref="C3:F3"/>
    <mergeCell ref="A6:F6"/>
    <mergeCell ref="B2:F2"/>
    <mergeCell ref="B7:G7"/>
    <mergeCell ref="B5:F5"/>
  </mergeCells>
  <pageMargins left="1" right="0.17" top="0.15748031496062992" bottom="0.15748031496062992" header="0.31496062992125984" footer="0.19685039370078741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 МЦП 2017 г</vt:lpstr>
      <vt:lpstr>'пр 11 МЦП 2017 г'!Заголовки_для_печати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uh096</cp:lastModifiedBy>
  <cp:lastPrinted>2017-08-28T04:51:40Z</cp:lastPrinted>
  <dcterms:created xsi:type="dcterms:W3CDTF">2012-11-13T04:33:33Z</dcterms:created>
  <dcterms:modified xsi:type="dcterms:W3CDTF">2017-09-08T07:17:21Z</dcterms:modified>
</cp:coreProperties>
</file>