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МАТЕРИАЛЫ СЕССИИ\5 созыва Решения\14-ая очередная сессия от 25.12.19г\3. О проекте бюджета на 2020г. и на пл. 21-22гг. (второе чтение)\Второе чтение\"/>
    </mc:Choice>
  </mc:AlternateContent>
  <bookViews>
    <workbookView xWindow="120" yWindow="60" windowWidth="15195" windowHeight="10200" tabRatio="593"/>
  </bookViews>
  <sheets>
    <sheet name="внутрен.взаимств. (2)" sheetId="12" r:id="rId1"/>
  </sheets>
  <definedNames>
    <definedName name="_xlnm.Print_Area" localSheetId="0">'внутрен.взаимств. (2)'!$A$1:$E$22</definedName>
  </definedNames>
  <calcPr calcId="162913"/>
</workbook>
</file>

<file path=xl/calcChain.xml><?xml version="1.0" encoding="utf-8"?>
<calcChain xmlns="http://schemas.openxmlformats.org/spreadsheetml/2006/main">
  <c r="C19" i="12" l="1"/>
  <c r="C15" i="12"/>
  <c r="E14" i="12" l="1"/>
  <c r="D14" i="12"/>
  <c r="D13" i="12"/>
  <c r="E16" i="12"/>
  <c r="E22" i="12" s="1"/>
  <c r="D16" i="12"/>
  <c r="D22" i="12" s="1"/>
  <c r="C16" i="12"/>
  <c r="C22" i="12" s="1"/>
  <c r="E11" i="12"/>
  <c r="E10" i="12" s="1"/>
  <c r="C11" i="12"/>
  <c r="C21" i="12" s="1"/>
  <c r="E21" i="12" l="1"/>
  <c r="E20" i="12" s="1"/>
  <c r="D11" i="12"/>
  <c r="D10" i="12" s="1"/>
  <c r="C10" i="12"/>
  <c r="C20" i="12"/>
  <c r="D21" i="12" l="1"/>
  <c r="D20" i="12" s="1"/>
</calcChain>
</file>

<file path=xl/sharedStrings.xml><?xml version="1.0" encoding="utf-8"?>
<sst xmlns="http://schemas.openxmlformats.org/spreadsheetml/2006/main" count="27" uniqueCount="26">
  <si>
    <t xml:space="preserve">"О бюджете городского округа "Город Кызыл Республики Тыва" </t>
  </si>
  <si>
    <t>№ п/п</t>
  </si>
  <si>
    <t>Внутренние заимствования</t>
  </si>
  <si>
    <t>Кредитные договоры, заключенные от имени городского округа "Город Кызыл Республики Тыва"</t>
  </si>
  <si>
    <t>1.1.</t>
  </si>
  <si>
    <t>Привлечение средств</t>
  </si>
  <si>
    <t>а) бюджетные кредиты от других бюджетов</t>
  </si>
  <si>
    <t>а) кредиты кредитных организаций</t>
  </si>
  <si>
    <t>б) получение кредитов от других бюджетов бюджетной системы Российской Федерации бюджетами городских округов в валюте Российской Федерации (на пополнение остатков средств на счетах  бюджета городского округа "Город Кызыл Республики Тыва"</t>
  </si>
  <si>
    <t>1.2.</t>
  </si>
  <si>
    <t>Погашение основной суммы долга</t>
  </si>
  <si>
    <t>б) кредиты кредитных организаций</t>
  </si>
  <si>
    <t>в) погашение кредитов от других бюджетов бюджетной системы Российской Федерации бюджетами городских округов в валюте Российской Федерации (на пополнение остатков средств на счетах  бюджета городского округа "Город Кызыл Республики Тыва"</t>
  </si>
  <si>
    <t>к проекту Решения Хурала представителей города Кызыла</t>
  </si>
  <si>
    <t>2020 год</t>
  </si>
  <si>
    <t xml:space="preserve">в) получение кредитов от других бюджетов бюджетной системы Российской Федерации бюджетами городских округов в валюте Российской Федерации </t>
  </si>
  <si>
    <t>Общий объем заимствований, направляемых на покрытие дефицита республиканского бюджета</t>
  </si>
  <si>
    <t>привлечение средств</t>
  </si>
  <si>
    <t>погашение основной суммы долга</t>
  </si>
  <si>
    <t>1.3.</t>
  </si>
  <si>
    <t>2021 год</t>
  </si>
  <si>
    <t>на 2020 год и на плановый период 2021 и 2022 годы"</t>
  </si>
  <si>
    <t>2022 год</t>
  </si>
  <si>
    <t>Приложение №13</t>
  </si>
  <si>
    <t>Программа муниципальных внутренних заимствований городского округа                                                                                                                                                "Город Кызыл Республики Тыва" на 2020-2022 годы</t>
  </si>
  <si>
    <t>от "25" декабря 2019 г. № 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</si>
</sst>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b/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9" fillId="0" borderId="0"/>
  </cellStyleXfs>
  <cellXfs count="25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/>
    <xf numFmtId="0" fontId="4" fillId="0" borderId="1" xfId="9" applyFont="1" applyBorder="1" applyAlignment="1">
      <alignment horizontal="justify" vertical="center"/>
    </xf>
    <xf numFmtId="0" fontId="3" fillId="0" borderId="1" xfId="0" applyFont="1" applyBorder="1"/>
    <xf numFmtId="0" fontId="4" fillId="0" borderId="1" xfId="9" applyFont="1" applyBorder="1" applyAlignment="1">
      <alignment vertical="center"/>
    </xf>
    <xf numFmtId="0" fontId="10" fillId="0" borderId="1" xfId="9" applyFont="1" applyBorder="1" applyAlignment="1">
      <alignment horizontal="justify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right" wrapText="1"/>
    </xf>
    <xf numFmtId="0" fontId="4" fillId="0" borderId="0" xfId="0" applyFont="1" applyAlignment="1">
      <alignment horizontal="right"/>
    </xf>
  </cellXfs>
  <cellStyles count="10">
    <cellStyle name="Обычный" xfId="0" builtinId="0"/>
    <cellStyle name="Обычный 2" xfId="1"/>
    <cellStyle name="Обычный 2 2" xfId="2"/>
    <cellStyle name="Обычный 2 3" xfId="3"/>
    <cellStyle name="Обычный 2 4" xfId="4"/>
    <cellStyle name="Обычный 2 5" xfId="5"/>
    <cellStyle name="Обычный 2 6" xfId="6"/>
    <cellStyle name="Обычный 2 7" xfId="7"/>
    <cellStyle name="Обычный 2 8" xfId="8"/>
    <cellStyle name="Обычный_прил.финпом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view="pageBreakPreview" zoomScale="70" zoomScaleSheetLayoutView="70" workbookViewId="0">
      <selection activeCell="B5" sqref="B5:E5"/>
    </sheetView>
  </sheetViews>
  <sheetFormatPr defaultRowHeight="18.75" x14ac:dyDescent="0.3"/>
  <cols>
    <col min="1" max="1" width="12" style="1" bestFit="1" customWidth="1"/>
    <col min="2" max="2" width="57.42578125" style="1" customWidth="1"/>
    <col min="3" max="3" width="16.28515625" style="1" customWidth="1"/>
    <col min="4" max="4" width="15.85546875" style="1" customWidth="1"/>
    <col min="5" max="5" width="17.5703125" style="1" customWidth="1"/>
    <col min="6" max="6" width="14.5703125" style="1" customWidth="1"/>
    <col min="7" max="16384" width="9.140625" style="1"/>
  </cols>
  <sheetData>
    <row r="1" spans="1:5" ht="18.75" customHeight="1" x14ac:dyDescent="0.3">
      <c r="C1" s="23" t="s">
        <v>23</v>
      </c>
      <c r="D1" s="23"/>
      <c r="E1" s="23"/>
    </row>
    <row r="2" spans="1:5" x14ac:dyDescent="0.3">
      <c r="B2" s="24" t="s">
        <v>13</v>
      </c>
      <c r="C2" s="24"/>
      <c r="D2" s="24"/>
      <c r="E2" s="24"/>
    </row>
    <row r="3" spans="1:5" x14ac:dyDescent="0.3">
      <c r="B3" s="24" t="s">
        <v>0</v>
      </c>
      <c r="C3" s="24"/>
      <c r="D3" s="24"/>
      <c r="E3" s="24"/>
    </row>
    <row r="4" spans="1:5" x14ac:dyDescent="0.3">
      <c r="B4" s="24" t="s">
        <v>21</v>
      </c>
      <c r="C4" s="24"/>
      <c r="D4" s="24"/>
      <c r="E4" s="24"/>
    </row>
    <row r="5" spans="1:5" ht="18" customHeight="1" x14ac:dyDescent="0.3">
      <c r="B5" s="24" t="s">
        <v>25</v>
      </c>
      <c r="C5" s="24"/>
      <c r="D5" s="24"/>
      <c r="E5" s="24"/>
    </row>
    <row r="6" spans="1:5" x14ac:dyDescent="0.3">
      <c r="B6" s="22"/>
      <c r="C6" s="22"/>
      <c r="D6" s="2"/>
    </row>
    <row r="7" spans="1:5" ht="45.75" customHeight="1" x14ac:dyDescent="0.3">
      <c r="A7" s="21" t="s">
        <v>24</v>
      </c>
      <c r="B7" s="21"/>
      <c r="C7" s="21"/>
      <c r="D7" s="21"/>
      <c r="E7" s="21"/>
    </row>
    <row r="9" spans="1:5" ht="30" customHeight="1" x14ac:dyDescent="0.3">
      <c r="A9" s="13" t="s">
        <v>1</v>
      </c>
      <c r="B9" s="12" t="s">
        <v>2</v>
      </c>
      <c r="C9" s="9" t="s">
        <v>14</v>
      </c>
      <c r="D9" s="9" t="s">
        <v>20</v>
      </c>
      <c r="E9" s="9" t="s">
        <v>22</v>
      </c>
    </row>
    <row r="10" spans="1:5" ht="56.25" x14ac:dyDescent="0.3">
      <c r="A10" s="4">
        <v>1</v>
      </c>
      <c r="B10" s="5" t="s">
        <v>3</v>
      </c>
      <c r="C10" s="11">
        <f t="shared" ref="C10:E10" si="0">C11</f>
        <v>563999.80000000005</v>
      </c>
      <c r="D10" s="11">
        <f t="shared" si="0"/>
        <v>646477.69999999995</v>
      </c>
      <c r="E10" s="11">
        <f t="shared" si="0"/>
        <v>651043.1</v>
      </c>
    </row>
    <row r="11" spans="1:5" x14ac:dyDescent="0.3">
      <c r="A11" s="4" t="s">
        <v>4</v>
      </c>
      <c r="B11" s="3" t="s">
        <v>5</v>
      </c>
      <c r="C11" s="11">
        <f>C12+C13+C14+C15</f>
        <v>563999.80000000005</v>
      </c>
      <c r="D11" s="11">
        <f t="shared" ref="D11:E11" si="1">D12+D13+D14+D15</f>
        <v>646477.69999999995</v>
      </c>
      <c r="E11" s="11">
        <f t="shared" si="1"/>
        <v>651043.1</v>
      </c>
    </row>
    <row r="12" spans="1:5" hidden="1" x14ac:dyDescent="0.3">
      <c r="A12" s="6"/>
      <c r="B12" s="7" t="s">
        <v>6</v>
      </c>
      <c r="C12" s="10"/>
      <c r="D12" s="10"/>
      <c r="E12" s="10"/>
    </row>
    <row r="13" spans="1:5" x14ac:dyDescent="0.3">
      <c r="A13" s="6"/>
      <c r="B13" s="7" t="s">
        <v>7</v>
      </c>
      <c r="C13" s="10">
        <v>85234.5</v>
      </c>
      <c r="D13" s="10">
        <f>324000</f>
        <v>324000</v>
      </c>
      <c r="E13" s="10">
        <v>324000</v>
      </c>
    </row>
    <row r="14" spans="1:5" ht="114.75" customHeight="1" x14ac:dyDescent="0.3">
      <c r="A14" s="6"/>
      <c r="B14" s="7" t="s">
        <v>8</v>
      </c>
      <c r="C14" s="10">
        <v>324000</v>
      </c>
      <c r="D14" s="10">
        <f>88643.8+83856.2+66121.5</f>
        <v>238621.5</v>
      </c>
      <c r="E14" s="10">
        <f>66121.5+83856.2+88532.7</f>
        <v>238510.40000000002</v>
      </c>
    </row>
    <row r="15" spans="1:5" ht="75" x14ac:dyDescent="0.3">
      <c r="A15" s="6"/>
      <c r="B15" s="7" t="s">
        <v>15</v>
      </c>
      <c r="C15" s="10">
        <f>88643.8+66121.5</f>
        <v>154765.29999999999</v>
      </c>
      <c r="D15" s="10">
        <v>83856.2</v>
      </c>
      <c r="E15" s="10">
        <v>88532.7</v>
      </c>
    </row>
    <row r="16" spans="1:5" x14ac:dyDescent="0.3">
      <c r="A16" s="4" t="s">
        <v>9</v>
      </c>
      <c r="B16" s="5" t="s">
        <v>10</v>
      </c>
      <c r="C16" s="11">
        <f t="shared" ref="C16:E16" si="2">C17+C18+C19</f>
        <v>-475356</v>
      </c>
      <c r="D16" s="11">
        <f t="shared" si="2"/>
        <v>-562621.5</v>
      </c>
      <c r="E16" s="11">
        <f t="shared" si="2"/>
        <v>-562510.4</v>
      </c>
    </row>
    <row r="17" spans="1:5" ht="27.75" customHeight="1" x14ac:dyDescent="0.3">
      <c r="A17" s="6"/>
      <c r="B17" s="8" t="s">
        <v>6</v>
      </c>
      <c r="C17" s="10"/>
      <c r="D17" s="10">
        <v>-324000</v>
      </c>
      <c r="E17" s="10">
        <v>-324000</v>
      </c>
    </row>
    <row r="18" spans="1:5" x14ac:dyDescent="0.3">
      <c r="A18" s="6"/>
      <c r="B18" s="7" t="s">
        <v>11</v>
      </c>
      <c r="C18" s="10">
        <v>-324000</v>
      </c>
      <c r="D18" s="10"/>
      <c r="E18" s="10"/>
    </row>
    <row r="19" spans="1:5" ht="118.5" customHeight="1" x14ac:dyDescent="0.3">
      <c r="A19" s="6"/>
      <c r="B19" s="7" t="s">
        <v>12</v>
      </c>
      <c r="C19" s="10">
        <f>-239999.8+88643.8</f>
        <v>-151356</v>
      </c>
      <c r="D19" s="10">
        <v>-238621.5</v>
      </c>
      <c r="E19" s="10">
        <v>-238510.4</v>
      </c>
    </row>
    <row r="20" spans="1:5" ht="39" customHeight="1" x14ac:dyDescent="0.3">
      <c r="A20" s="4" t="s">
        <v>19</v>
      </c>
      <c r="B20" s="18" t="s">
        <v>16</v>
      </c>
      <c r="C20" s="19">
        <f>C21+C22</f>
        <v>88643.800000000047</v>
      </c>
      <c r="D20" s="19">
        <f t="shared" ref="D20:E20" si="3">D21+D22</f>
        <v>83856.199999999953</v>
      </c>
      <c r="E20" s="19">
        <f t="shared" si="3"/>
        <v>88532.699999999953</v>
      </c>
    </row>
    <row r="21" spans="1:5" x14ac:dyDescent="0.3">
      <c r="A21" s="14"/>
      <c r="B21" s="15" t="s">
        <v>17</v>
      </c>
      <c r="C21" s="20">
        <f>C11</f>
        <v>563999.80000000005</v>
      </c>
      <c r="D21" s="20">
        <f t="shared" ref="D21:E21" si="4">D11</f>
        <v>646477.69999999995</v>
      </c>
      <c r="E21" s="20">
        <f t="shared" si="4"/>
        <v>651043.1</v>
      </c>
    </row>
    <row r="22" spans="1:5" x14ac:dyDescent="0.3">
      <c r="A22" s="16"/>
      <c r="B22" s="17" t="s">
        <v>18</v>
      </c>
      <c r="C22" s="20">
        <f>C16</f>
        <v>-475356</v>
      </c>
      <c r="D22" s="20">
        <f t="shared" ref="D22:E22" si="5">D16</f>
        <v>-562621.5</v>
      </c>
      <c r="E22" s="20">
        <f t="shared" si="5"/>
        <v>-562510.4</v>
      </c>
    </row>
  </sheetData>
  <mergeCells count="7">
    <mergeCell ref="A7:E7"/>
    <mergeCell ref="C1:E1"/>
    <mergeCell ref="B2:E2"/>
    <mergeCell ref="B3:E3"/>
    <mergeCell ref="B4:E4"/>
    <mergeCell ref="B5:E5"/>
    <mergeCell ref="B6:C6"/>
  </mergeCells>
  <pageMargins left="0.70866141732283472" right="0.36" top="0.74803149606299213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внутрен.взаимств. (2)</vt:lpstr>
      <vt:lpstr>'внутрен.взаимств. (2)'!Область_печати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</cp:lastModifiedBy>
  <cp:lastPrinted>2019-11-15T04:31:29Z</cp:lastPrinted>
  <dcterms:created xsi:type="dcterms:W3CDTF">2012-11-13T04:33:33Z</dcterms:created>
  <dcterms:modified xsi:type="dcterms:W3CDTF">2020-02-19T08:31:11Z</dcterms:modified>
</cp:coreProperties>
</file>